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MESTER 2\FILSAFAT PENDIDIKAN ISLAM\TUGAS AKHIR PERKULIAHAN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N14" i="1"/>
  <c r="N15" i="1"/>
  <c r="N16" i="1"/>
  <c r="N17" i="1"/>
  <c r="N18" i="1"/>
  <c r="N20" i="1"/>
  <c r="N21" i="1"/>
  <c r="N22" i="1"/>
  <c r="N23" i="1"/>
  <c r="N24" i="1"/>
  <c r="N26" i="1"/>
  <c r="F29" i="1"/>
  <c r="I29" i="1"/>
  <c r="K29" i="1"/>
  <c r="C28" i="1"/>
  <c r="D28" i="1"/>
  <c r="E28" i="1"/>
  <c r="F28" i="1"/>
  <c r="G28" i="1"/>
  <c r="H28" i="1"/>
  <c r="I28" i="1"/>
  <c r="J28" i="1"/>
  <c r="K28" i="1"/>
  <c r="C27" i="1"/>
  <c r="C29" i="1" s="1"/>
  <c r="D27" i="1"/>
  <c r="D29" i="1" s="1"/>
  <c r="E27" i="1"/>
  <c r="E29" i="1" s="1"/>
  <c r="F27" i="1"/>
  <c r="G27" i="1"/>
  <c r="G29" i="1" s="1"/>
  <c r="H27" i="1"/>
  <c r="H29" i="1" s="1"/>
  <c r="I27" i="1"/>
  <c r="J27" i="1"/>
  <c r="J29" i="1" s="1"/>
  <c r="K27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12" i="1"/>
  <c r="L13" i="1"/>
  <c r="L14" i="1"/>
  <c r="L15" i="1"/>
  <c r="L16" i="1"/>
  <c r="L17" i="1"/>
  <c r="L18" i="1"/>
  <c r="L19" i="1"/>
  <c r="N19" i="1" s="1"/>
  <c r="L20" i="1"/>
  <c r="L21" i="1"/>
  <c r="L22" i="1"/>
  <c r="L23" i="1"/>
  <c r="L24" i="1"/>
  <c r="L25" i="1"/>
  <c r="N25" i="1" s="1"/>
  <c r="L26" i="1"/>
  <c r="L12" i="1"/>
  <c r="N12" i="1" s="1"/>
  <c r="M27" i="1" l="1"/>
  <c r="L27" i="1"/>
  <c r="B28" i="1"/>
  <c r="B27" i="1"/>
  <c r="B29" i="1" s="1"/>
</calcChain>
</file>

<file path=xl/sharedStrings.xml><?xml version="1.0" encoding="utf-8"?>
<sst xmlns="http://schemas.openxmlformats.org/spreadsheetml/2006/main" count="34" uniqueCount="32">
  <si>
    <t>RESPONDEN GURU PAI</t>
  </si>
  <si>
    <t>S.P</t>
  </si>
  <si>
    <t>JML</t>
  </si>
  <si>
    <t>%</t>
  </si>
  <si>
    <t>rata-rata</t>
  </si>
  <si>
    <t>Indikator 1</t>
  </si>
  <si>
    <t>Indikator 2</t>
  </si>
  <si>
    <t>Indikator 3</t>
  </si>
  <si>
    <t>Indikator 4</t>
  </si>
  <si>
    <t>Indikator 5</t>
  </si>
  <si>
    <t>Indikator 6</t>
  </si>
  <si>
    <t>Indikator 7</t>
  </si>
  <si>
    <t>Indikator 8</t>
  </si>
  <si>
    <t>Indikator 9</t>
  </si>
  <si>
    <t>Indikator 10</t>
  </si>
  <si>
    <t>Indikator 11</t>
  </si>
  <si>
    <t>Indikator 12</t>
  </si>
  <si>
    <t>Indikator 13</t>
  </si>
  <si>
    <t>Indikator 14</t>
  </si>
  <si>
    <t>Indikator 15</t>
  </si>
  <si>
    <t>rerata</t>
  </si>
  <si>
    <t>Responden 1</t>
  </si>
  <si>
    <t>Responden 2</t>
  </si>
  <si>
    <t>Responden 3</t>
  </si>
  <si>
    <t>Responden 4</t>
  </si>
  <si>
    <t>Responden 5</t>
  </si>
  <si>
    <t>Responden 6</t>
  </si>
  <si>
    <t>Responden 7</t>
  </si>
  <si>
    <t>Responden 8</t>
  </si>
  <si>
    <t>Responden 9</t>
  </si>
  <si>
    <t>Responden 10</t>
  </si>
  <si>
    <t>DATA RESPONDEN STANDAR PENGELOLAAN PENDIDIKAN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</si>
</sst>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Font="1" applyFill="1" applyBorder="1" applyAlignment="1"/>
    <xf numFmtId="0" fontId="2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2" fillId="0" borderId="0" xfId="0" applyFont="1" applyFill="1" applyAlignment="1"/>
    <xf numFmtId="9" fontId="2" fillId="2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textRotation="45"/>
    </xf>
    <xf numFmtId="0" fontId="2" fillId="0" borderId="1" xfId="0" applyFont="1" applyFill="1" applyBorder="1" applyAlignment="1">
      <alignment horizontal="left" textRotation="45"/>
    </xf>
    <xf numFmtId="0" fontId="2" fillId="4" borderId="2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3" borderId="1" xfId="0" applyFont="1" applyFill="1" applyBorder="1" applyAlignment="1"/>
    <xf numFmtId="0" fontId="2" fillId="5" borderId="1" xfId="0" applyFont="1" applyFill="1" applyBorder="1" applyAlignment="1"/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Sheet1!$A$12:$A$26</c:f>
              <c:strCache>
                <c:ptCount val="15"/>
                <c:pt idx="0">
                  <c:v>Indikator 1</c:v>
                </c:pt>
                <c:pt idx="1">
                  <c:v>Indikator 2</c:v>
                </c:pt>
                <c:pt idx="2">
                  <c:v>Indikator 3</c:v>
                </c:pt>
                <c:pt idx="3">
                  <c:v>Indikator 4</c:v>
                </c:pt>
                <c:pt idx="4">
                  <c:v>Indikator 5</c:v>
                </c:pt>
                <c:pt idx="5">
                  <c:v>Indikator 6</c:v>
                </c:pt>
                <c:pt idx="6">
                  <c:v>Indikator 7</c:v>
                </c:pt>
                <c:pt idx="7">
                  <c:v>Indikator 8</c:v>
                </c:pt>
                <c:pt idx="8">
                  <c:v>Indikator 9</c:v>
                </c:pt>
                <c:pt idx="9">
                  <c:v>Indikator 10</c:v>
                </c:pt>
                <c:pt idx="10">
                  <c:v>Indikator 11</c:v>
                </c:pt>
                <c:pt idx="11">
                  <c:v>Indikator 12</c:v>
                </c:pt>
                <c:pt idx="12">
                  <c:v>Indikator 13</c:v>
                </c:pt>
                <c:pt idx="13">
                  <c:v>Indikator 14</c:v>
                </c:pt>
                <c:pt idx="14">
                  <c:v>Indikator 15</c:v>
                </c:pt>
              </c:strCache>
            </c:strRef>
          </c:cat>
          <c:val>
            <c:numRef>
              <c:f>Sheet1!$N$12:$N$26</c:f>
              <c:numCache>
                <c:formatCode>General</c:formatCode>
                <c:ptCount val="15"/>
                <c:pt idx="0">
                  <c:v>70</c:v>
                </c:pt>
                <c:pt idx="1">
                  <c:v>85</c:v>
                </c:pt>
                <c:pt idx="2">
                  <c:v>95</c:v>
                </c:pt>
                <c:pt idx="3">
                  <c:v>92.5</c:v>
                </c:pt>
                <c:pt idx="4">
                  <c:v>80</c:v>
                </c:pt>
                <c:pt idx="5">
                  <c:v>87.5</c:v>
                </c:pt>
                <c:pt idx="6">
                  <c:v>90</c:v>
                </c:pt>
                <c:pt idx="7">
                  <c:v>72.5</c:v>
                </c:pt>
                <c:pt idx="8">
                  <c:v>85</c:v>
                </c:pt>
                <c:pt idx="9">
                  <c:v>90</c:v>
                </c:pt>
                <c:pt idx="10">
                  <c:v>87.5</c:v>
                </c:pt>
                <c:pt idx="11">
                  <c:v>90</c:v>
                </c:pt>
                <c:pt idx="12">
                  <c:v>87.5</c:v>
                </c:pt>
                <c:pt idx="13">
                  <c:v>77.5</c:v>
                </c:pt>
                <c:pt idx="14">
                  <c:v>92.5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777882848"/>
        <c:axId val="-1777886656"/>
      </c:barChart>
      <c:catAx>
        <c:axId val="-177788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en-US"/>
          </a:p>
        </c:txPr>
        <c:crossAx val="-1777886656"/>
        <c:crosses val="autoZero"/>
        <c:auto val="1"/>
        <c:lblAlgn val="ctr"/>
        <c:lblOffset val="100"/>
        <c:noMultiLvlLbl val="0"/>
      </c:catAx>
      <c:valAx>
        <c:axId val="-17778866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</a:rPr>
                  <a:t>Prosentase 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en-US"/>
          </a:p>
        </c:txPr>
        <c:crossAx val="-17778828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Sheet1!$B$11:$K$11</c:f>
              <c:strCache>
                <c:ptCount val="10"/>
                <c:pt idx="0">
                  <c:v>Responden 1</c:v>
                </c:pt>
                <c:pt idx="1">
                  <c:v>Responden 2</c:v>
                </c:pt>
                <c:pt idx="2">
                  <c:v>Responden 3</c:v>
                </c:pt>
                <c:pt idx="3">
                  <c:v>Responden 4</c:v>
                </c:pt>
                <c:pt idx="4">
                  <c:v>Responden 5</c:v>
                </c:pt>
                <c:pt idx="5">
                  <c:v>Responden 6</c:v>
                </c:pt>
                <c:pt idx="6">
                  <c:v>Responden 7</c:v>
                </c:pt>
                <c:pt idx="7">
                  <c:v>Responden 8</c:v>
                </c:pt>
                <c:pt idx="8">
                  <c:v>Responden 9</c:v>
                </c:pt>
                <c:pt idx="9">
                  <c:v>Responden 10</c:v>
                </c:pt>
              </c:strCache>
            </c:strRef>
          </c:cat>
          <c:val>
            <c:numRef>
              <c:f>Sheet1!$B$29:$K$29</c:f>
              <c:numCache>
                <c:formatCode>0</c:formatCode>
                <c:ptCount val="10"/>
                <c:pt idx="0">
                  <c:v>83.333333333333343</c:v>
                </c:pt>
                <c:pt idx="1">
                  <c:v>88.333333333333329</c:v>
                </c:pt>
                <c:pt idx="2">
                  <c:v>90</c:v>
                </c:pt>
                <c:pt idx="3">
                  <c:v>83.333333333333343</c:v>
                </c:pt>
                <c:pt idx="4">
                  <c:v>73.333333333333329</c:v>
                </c:pt>
                <c:pt idx="5">
                  <c:v>95</c:v>
                </c:pt>
                <c:pt idx="6">
                  <c:v>93.333333333333329</c:v>
                </c:pt>
                <c:pt idx="7">
                  <c:v>76.666666666666671</c:v>
                </c:pt>
                <c:pt idx="8">
                  <c:v>83.333333333333343</c:v>
                </c:pt>
                <c:pt idx="9">
                  <c:v>88.333333333333329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77885024"/>
        <c:axId val="-1777885568"/>
      </c:barChart>
      <c:catAx>
        <c:axId val="-177788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en-US"/>
          </a:p>
        </c:txPr>
        <c:crossAx val="-1777885568"/>
        <c:crosses val="autoZero"/>
        <c:auto val="1"/>
        <c:lblAlgn val="ctr"/>
        <c:lblOffset val="100"/>
        <c:noMultiLvlLbl val="0"/>
      </c:catAx>
      <c:valAx>
        <c:axId val="-1777885568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</a:rPr>
                  <a:t>Prosentase 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en-US"/>
          </a:p>
        </c:txPr>
        <c:crossAx val="-17778850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11</xdr:row>
      <xdr:rowOff>23812</xdr:rowOff>
    </xdr:from>
    <xdr:to>
      <xdr:col>21</xdr:col>
      <xdr:colOff>533400</xdr:colOff>
      <xdr:row>25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695325</xdr:colOff>
      <xdr:row>26</xdr:row>
      <xdr:rowOff>71437</xdr:rowOff>
    </xdr:from>
    <xdr:to>
      <xdr:col>21</xdr:col>
      <xdr:colOff>561975</xdr:colOff>
      <xdr:row>40</xdr:row>
      <xdr:rowOff>147637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P37"/>
  <sheetViews>
    <sheetView tabSelected="1" zoomScale="85" zoomScaleNormal="85" workbookViewId="0">
      <selection activeCell="A9" sqref="A9"/>
    </sheetView>
  </sheetViews>
  <sheetFormatPr defaultRowHeight="15" x14ac:dyDescent="0.25"/>
  <cols>
    <col min="1" max="1" width="13.5703125" style="3" customWidth="1"/>
    <col min="2" max="11" width="4.7109375" style="2" customWidth="1"/>
    <col min="12" max="12" width="4.42578125" style="3" bestFit="1" customWidth="1"/>
    <col min="13" max="13" width="6" style="3" bestFit="1" customWidth="1"/>
    <col min="14" max="14" width="9.140625" style="3"/>
    <col min="15" max="15" width="15.7109375" style="3" customWidth="1"/>
    <col min="16" max="16384" width="9.140625" style="3"/>
  </cols>
  <sheetData>
    <row r="8" spans="1:16" x14ac:dyDescent="0.25">
      <c r="A8" s="1" t="s">
        <v>31</v>
      </c>
    </row>
    <row r="10" spans="1:16" x14ac:dyDescent="0.25">
      <c r="A10" s="29" t="s">
        <v>0</v>
      </c>
      <c r="B10" s="29"/>
      <c r="C10" s="29"/>
      <c r="D10" s="29"/>
      <c r="E10" s="29"/>
      <c r="F10" s="29"/>
      <c r="G10" s="29"/>
      <c r="H10" s="29"/>
      <c r="I10" s="29"/>
    </row>
    <row r="11" spans="1:16" ht="55.5" x14ac:dyDescent="0.25">
      <c r="A11" s="4" t="s">
        <v>1</v>
      </c>
      <c r="B11" s="23" t="s">
        <v>21</v>
      </c>
      <c r="C11" s="23" t="s">
        <v>22</v>
      </c>
      <c r="D11" s="23" t="s">
        <v>23</v>
      </c>
      <c r="E11" s="23" t="s">
        <v>24</v>
      </c>
      <c r="F11" s="23" t="s">
        <v>25</v>
      </c>
      <c r="G11" s="23" t="s">
        <v>26</v>
      </c>
      <c r="H11" s="23" t="s">
        <v>27</v>
      </c>
      <c r="I11" s="23" t="s">
        <v>28</v>
      </c>
      <c r="J11" s="23" t="s">
        <v>29</v>
      </c>
      <c r="K11" s="23" t="s">
        <v>30</v>
      </c>
      <c r="L11" s="24" t="s">
        <v>2</v>
      </c>
      <c r="M11" s="24" t="s">
        <v>20</v>
      </c>
      <c r="N11" s="24" t="s">
        <v>3</v>
      </c>
    </row>
    <row r="12" spans="1:16" x14ac:dyDescent="0.25">
      <c r="A12" s="5" t="s">
        <v>5</v>
      </c>
      <c r="B12" s="17">
        <v>3</v>
      </c>
      <c r="C12" s="17">
        <v>3</v>
      </c>
      <c r="D12" s="11">
        <v>2</v>
      </c>
      <c r="E12" s="17">
        <v>3</v>
      </c>
      <c r="F12" s="17">
        <v>3</v>
      </c>
      <c r="G12" s="18">
        <v>3</v>
      </c>
      <c r="H12" s="12">
        <v>2</v>
      </c>
      <c r="I12" s="18">
        <v>3</v>
      </c>
      <c r="J12" s="18">
        <v>3</v>
      </c>
      <c r="K12" s="18">
        <v>3</v>
      </c>
      <c r="L12" s="8">
        <f>SUM(B12:K12)</f>
        <v>28</v>
      </c>
      <c r="M12" s="26">
        <f>AVERAGE(B12:K12)</f>
        <v>2.8</v>
      </c>
      <c r="N12" s="27">
        <f>(L12/40)*100</f>
        <v>70</v>
      </c>
    </row>
    <row r="13" spans="1:16" x14ac:dyDescent="0.25">
      <c r="A13" s="5" t="s">
        <v>6</v>
      </c>
      <c r="B13" s="17">
        <v>3</v>
      </c>
      <c r="C13" s="17">
        <v>4</v>
      </c>
      <c r="D13" s="17">
        <v>4</v>
      </c>
      <c r="E13" s="17">
        <v>3</v>
      </c>
      <c r="F13" s="17">
        <v>3</v>
      </c>
      <c r="G13" s="18">
        <v>4</v>
      </c>
      <c r="H13" s="18">
        <v>4</v>
      </c>
      <c r="I13" s="12">
        <v>2</v>
      </c>
      <c r="J13" s="18">
        <v>4</v>
      </c>
      <c r="K13" s="18">
        <v>3</v>
      </c>
      <c r="L13" s="8">
        <f t="shared" ref="L13:L26" si="0">SUM(B13:K13)</f>
        <v>34</v>
      </c>
      <c r="M13" s="26">
        <f t="shared" ref="M13:M26" si="1">AVERAGE(B13:K13)</f>
        <v>3.4</v>
      </c>
      <c r="N13" s="26">
        <f t="shared" ref="N13:N26" si="2">(L13/40)*100</f>
        <v>85</v>
      </c>
    </row>
    <row r="14" spans="1:16" x14ac:dyDescent="0.25">
      <c r="A14" s="5" t="s">
        <v>7</v>
      </c>
      <c r="B14" s="17">
        <v>4</v>
      </c>
      <c r="C14" s="17">
        <v>4</v>
      </c>
      <c r="D14" s="17">
        <v>4</v>
      </c>
      <c r="E14" s="17">
        <v>3</v>
      </c>
      <c r="F14" s="17">
        <v>3</v>
      </c>
      <c r="G14" s="18">
        <v>4</v>
      </c>
      <c r="H14" s="18">
        <v>4</v>
      </c>
      <c r="I14" s="18">
        <v>4</v>
      </c>
      <c r="J14" s="18">
        <v>4</v>
      </c>
      <c r="K14" s="18">
        <v>4</v>
      </c>
      <c r="L14" s="8">
        <f t="shared" si="0"/>
        <v>38</v>
      </c>
      <c r="M14" s="26">
        <f t="shared" si="1"/>
        <v>3.8</v>
      </c>
      <c r="N14" s="28">
        <f t="shared" si="2"/>
        <v>95</v>
      </c>
      <c r="O14" s="9"/>
      <c r="P14" s="10"/>
    </row>
    <row r="15" spans="1:16" x14ac:dyDescent="0.25">
      <c r="A15" s="5" t="s">
        <v>8</v>
      </c>
      <c r="B15" s="17">
        <v>4</v>
      </c>
      <c r="C15" s="17">
        <v>4</v>
      </c>
      <c r="D15" s="17">
        <v>4</v>
      </c>
      <c r="E15" s="17">
        <v>3</v>
      </c>
      <c r="F15" s="11">
        <v>2</v>
      </c>
      <c r="G15" s="18">
        <v>4</v>
      </c>
      <c r="H15" s="18">
        <v>4</v>
      </c>
      <c r="I15" s="18">
        <v>4</v>
      </c>
      <c r="J15" s="18">
        <v>4</v>
      </c>
      <c r="K15" s="18">
        <v>4</v>
      </c>
      <c r="L15" s="8">
        <f t="shared" si="0"/>
        <v>37</v>
      </c>
      <c r="M15" s="26">
        <f t="shared" si="1"/>
        <v>3.7</v>
      </c>
      <c r="N15" s="28">
        <f t="shared" si="2"/>
        <v>92.5</v>
      </c>
      <c r="O15" s="9"/>
      <c r="P15" s="10"/>
    </row>
    <row r="16" spans="1:16" x14ac:dyDescent="0.25">
      <c r="A16" s="5" t="s">
        <v>9</v>
      </c>
      <c r="B16" s="17">
        <v>3</v>
      </c>
      <c r="C16" s="17">
        <v>4</v>
      </c>
      <c r="D16" s="17">
        <v>4</v>
      </c>
      <c r="E16" s="17">
        <v>3</v>
      </c>
      <c r="F16" s="17">
        <v>3</v>
      </c>
      <c r="G16" s="18">
        <v>4</v>
      </c>
      <c r="H16" s="18">
        <v>3</v>
      </c>
      <c r="I16" s="18">
        <v>2</v>
      </c>
      <c r="J16" s="18">
        <v>3</v>
      </c>
      <c r="K16" s="18">
        <v>3</v>
      </c>
      <c r="L16" s="8">
        <f t="shared" si="0"/>
        <v>32</v>
      </c>
      <c r="M16" s="26">
        <f t="shared" si="1"/>
        <v>3.2</v>
      </c>
      <c r="N16" s="26">
        <f t="shared" si="2"/>
        <v>80</v>
      </c>
      <c r="O16" s="9"/>
      <c r="P16" s="10"/>
    </row>
    <row r="17" spans="1:16" x14ac:dyDescent="0.25">
      <c r="A17" s="5" t="s">
        <v>10</v>
      </c>
      <c r="B17" s="17">
        <v>4</v>
      </c>
      <c r="C17" s="17">
        <v>3</v>
      </c>
      <c r="D17" s="17">
        <v>4</v>
      </c>
      <c r="E17" s="17">
        <v>4</v>
      </c>
      <c r="F17" s="17">
        <v>3</v>
      </c>
      <c r="G17" s="18">
        <v>4</v>
      </c>
      <c r="H17" s="18">
        <v>3</v>
      </c>
      <c r="I17" s="18">
        <v>4</v>
      </c>
      <c r="J17" s="18">
        <v>3</v>
      </c>
      <c r="K17" s="18">
        <v>3</v>
      </c>
      <c r="L17" s="8">
        <f t="shared" si="0"/>
        <v>35</v>
      </c>
      <c r="M17" s="26">
        <f t="shared" si="1"/>
        <v>3.5</v>
      </c>
      <c r="N17" s="26">
        <f t="shared" si="2"/>
        <v>87.5</v>
      </c>
      <c r="O17" s="9"/>
      <c r="P17" s="10"/>
    </row>
    <row r="18" spans="1:16" x14ac:dyDescent="0.25">
      <c r="A18" s="5" t="s">
        <v>11</v>
      </c>
      <c r="B18" s="17">
        <v>4</v>
      </c>
      <c r="C18" s="17">
        <v>3</v>
      </c>
      <c r="D18" s="17">
        <v>4</v>
      </c>
      <c r="E18" s="17">
        <v>3</v>
      </c>
      <c r="F18" s="11">
        <v>2</v>
      </c>
      <c r="G18" s="18">
        <v>4</v>
      </c>
      <c r="H18" s="18">
        <v>4</v>
      </c>
      <c r="I18" s="18">
        <v>4</v>
      </c>
      <c r="J18" s="18">
        <v>4</v>
      </c>
      <c r="K18" s="18">
        <v>4</v>
      </c>
      <c r="L18" s="8">
        <f t="shared" si="0"/>
        <v>36</v>
      </c>
      <c r="M18" s="26">
        <f t="shared" si="1"/>
        <v>3.6</v>
      </c>
      <c r="N18" s="28">
        <f t="shared" si="2"/>
        <v>90</v>
      </c>
      <c r="O18" s="9"/>
      <c r="P18" s="10"/>
    </row>
    <row r="19" spans="1:16" x14ac:dyDescent="0.25">
      <c r="A19" s="5" t="s">
        <v>12</v>
      </c>
      <c r="B19" s="11">
        <v>2</v>
      </c>
      <c r="C19" s="17">
        <v>3</v>
      </c>
      <c r="D19" s="11">
        <v>2</v>
      </c>
      <c r="E19" s="17">
        <v>4</v>
      </c>
      <c r="F19" s="17">
        <v>3</v>
      </c>
      <c r="G19" s="18">
        <v>3</v>
      </c>
      <c r="H19" s="18">
        <v>4</v>
      </c>
      <c r="I19" s="18">
        <v>3</v>
      </c>
      <c r="J19" s="12">
        <v>2</v>
      </c>
      <c r="K19" s="18">
        <v>3</v>
      </c>
      <c r="L19" s="8">
        <f t="shared" si="0"/>
        <v>29</v>
      </c>
      <c r="M19" s="26">
        <f t="shared" si="1"/>
        <v>2.9</v>
      </c>
      <c r="N19" s="27">
        <f t="shared" si="2"/>
        <v>72.5</v>
      </c>
      <c r="O19" s="9"/>
      <c r="P19" s="10"/>
    </row>
    <row r="20" spans="1:16" x14ac:dyDescent="0.25">
      <c r="A20" s="5" t="s">
        <v>13</v>
      </c>
      <c r="B20" s="17">
        <v>3</v>
      </c>
      <c r="C20" s="17">
        <v>4</v>
      </c>
      <c r="D20" s="17">
        <v>4</v>
      </c>
      <c r="E20" s="17">
        <v>3</v>
      </c>
      <c r="F20" s="17">
        <v>3</v>
      </c>
      <c r="G20" s="18">
        <v>4</v>
      </c>
      <c r="H20" s="18">
        <v>4</v>
      </c>
      <c r="I20" s="12">
        <v>2</v>
      </c>
      <c r="J20" s="18">
        <v>3</v>
      </c>
      <c r="K20" s="18">
        <v>4</v>
      </c>
      <c r="L20" s="8">
        <f t="shared" si="0"/>
        <v>34</v>
      </c>
      <c r="M20" s="26">
        <f t="shared" si="1"/>
        <v>3.4</v>
      </c>
      <c r="N20" s="26">
        <f t="shared" si="2"/>
        <v>85</v>
      </c>
      <c r="O20" s="9"/>
      <c r="P20" s="10"/>
    </row>
    <row r="21" spans="1:16" x14ac:dyDescent="0.25">
      <c r="A21" s="5" t="s">
        <v>14</v>
      </c>
      <c r="B21" s="17">
        <v>3</v>
      </c>
      <c r="C21" s="17">
        <v>4</v>
      </c>
      <c r="D21" s="17">
        <v>4</v>
      </c>
      <c r="E21" s="17">
        <v>3</v>
      </c>
      <c r="F21" s="17">
        <v>3</v>
      </c>
      <c r="G21" s="18">
        <v>4</v>
      </c>
      <c r="H21" s="18">
        <v>4</v>
      </c>
      <c r="I21" s="18">
        <v>3</v>
      </c>
      <c r="J21" s="18">
        <v>4</v>
      </c>
      <c r="K21" s="18">
        <v>4</v>
      </c>
      <c r="L21" s="8">
        <f t="shared" si="0"/>
        <v>36</v>
      </c>
      <c r="M21" s="26">
        <f t="shared" si="1"/>
        <v>3.6</v>
      </c>
      <c r="N21" s="28">
        <f t="shared" si="2"/>
        <v>90</v>
      </c>
      <c r="O21" s="9"/>
      <c r="P21" s="10"/>
    </row>
    <row r="22" spans="1:16" x14ac:dyDescent="0.25">
      <c r="A22" s="5" t="s">
        <v>15</v>
      </c>
      <c r="B22" s="17">
        <v>3</v>
      </c>
      <c r="C22" s="17">
        <v>4</v>
      </c>
      <c r="D22" s="17">
        <v>4</v>
      </c>
      <c r="E22" s="17">
        <v>4</v>
      </c>
      <c r="F22" s="17">
        <v>4</v>
      </c>
      <c r="G22" s="18">
        <v>4</v>
      </c>
      <c r="H22" s="18">
        <v>4</v>
      </c>
      <c r="I22" s="12">
        <v>2</v>
      </c>
      <c r="J22" s="18">
        <v>3</v>
      </c>
      <c r="K22" s="18">
        <v>3</v>
      </c>
      <c r="L22" s="8">
        <f t="shared" si="0"/>
        <v>35</v>
      </c>
      <c r="M22" s="26">
        <f t="shared" si="1"/>
        <v>3.5</v>
      </c>
      <c r="N22" s="26">
        <f t="shared" si="2"/>
        <v>87.5</v>
      </c>
      <c r="O22" s="9"/>
      <c r="P22" s="10"/>
    </row>
    <row r="23" spans="1:16" x14ac:dyDescent="0.25">
      <c r="A23" s="5" t="s">
        <v>16</v>
      </c>
      <c r="B23" s="17">
        <v>4</v>
      </c>
      <c r="C23" s="17">
        <v>4</v>
      </c>
      <c r="D23" s="17">
        <v>3</v>
      </c>
      <c r="E23" s="17">
        <v>3</v>
      </c>
      <c r="F23" s="17">
        <v>4</v>
      </c>
      <c r="G23" s="18">
        <v>3</v>
      </c>
      <c r="H23" s="18">
        <v>4</v>
      </c>
      <c r="I23" s="18">
        <v>4</v>
      </c>
      <c r="J23" s="18">
        <v>3</v>
      </c>
      <c r="K23" s="18">
        <v>4</v>
      </c>
      <c r="L23" s="8">
        <f t="shared" si="0"/>
        <v>36</v>
      </c>
      <c r="M23" s="26">
        <f t="shared" si="1"/>
        <v>3.6</v>
      </c>
      <c r="N23" s="28">
        <f t="shared" si="2"/>
        <v>90</v>
      </c>
      <c r="O23" s="9"/>
      <c r="P23" s="10"/>
    </row>
    <row r="24" spans="1:16" x14ac:dyDescent="0.25">
      <c r="A24" s="5" t="s">
        <v>17</v>
      </c>
      <c r="B24" s="17">
        <v>3</v>
      </c>
      <c r="C24" s="17">
        <v>4</v>
      </c>
      <c r="D24" s="17">
        <v>4</v>
      </c>
      <c r="E24" s="17">
        <v>4</v>
      </c>
      <c r="F24" s="11">
        <v>2</v>
      </c>
      <c r="G24" s="18">
        <v>4</v>
      </c>
      <c r="H24" s="18">
        <v>4</v>
      </c>
      <c r="I24" s="18">
        <v>3</v>
      </c>
      <c r="J24" s="18">
        <v>3</v>
      </c>
      <c r="K24" s="18">
        <v>4</v>
      </c>
      <c r="L24" s="8">
        <f t="shared" si="0"/>
        <v>35</v>
      </c>
      <c r="M24" s="26">
        <f t="shared" si="1"/>
        <v>3.5</v>
      </c>
      <c r="N24" s="26">
        <f t="shared" si="2"/>
        <v>87.5</v>
      </c>
      <c r="O24" s="9"/>
      <c r="P24" s="10"/>
    </row>
    <row r="25" spans="1:16" x14ac:dyDescent="0.25">
      <c r="A25" s="5" t="s">
        <v>18</v>
      </c>
      <c r="B25" s="17">
        <v>3</v>
      </c>
      <c r="C25" s="11">
        <v>2</v>
      </c>
      <c r="D25" s="17">
        <v>3</v>
      </c>
      <c r="E25" s="17">
        <v>3</v>
      </c>
      <c r="F25" s="17">
        <v>3</v>
      </c>
      <c r="G25" s="18">
        <v>4</v>
      </c>
      <c r="H25" s="18">
        <v>4</v>
      </c>
      <c r="I25" s="12">
        <v>2</v>
      </c>
      <c r="J25" s="18">
        <v>3</v>
      </c>
      <c r="K25" s="18">
        <v>4</v>
      </c>
      <c r="L25" s="8">
        <f t="shared" si="0"/>
        <v>31</v>
      </c>
      <c r="M25" s="26">
        <f t="shared" si="1"/>
        <v>3.1</v>
      </c>
      <c r="N25" s="27">
        <f t="shared" si="2"/>
        <v>77.5</v>
      </c>
      <c r="O25" s="9"/>
      <c r="P25" s="10"/>
    </row>
    <row r="26" spans="1:16" x14ac:dyDescent="0.25">
      <c r="A26" s="5" t="s">
        <v>19</v>
      </c>
      <c r="B26" s="17">
        <v>4</v>
      </c>
      <c r="C26" s="17">
        <v>3</v>
      </c>
      <c r="D26" s="17">
        <v>4</v>
      </c>
      <c r="E26" s="17">
        <v>4</v>
      </c>
      <c r="F26" s="17">
        <v>3</v>
      </c>
      <c r="G26" s="18">
        <v>4</v>
      </c>
      <c r="H26" s="18">
        <v>4</v>
      </c>
      <c r="I26" s="18">
        <v>4</v>
      </c>
      <c r="J26" s="18">
        <v>4</v>
      </c>
      <c r="K26" s="18">
        <v>3</v>
      </c>
      <c r="L26" s="8">
        <f t="shared" si="0"/>
        <v>37</v>
      </c>
      <c r="M26" s="26">
        <f t="shared" si="1"/>
        <v>3.7</v>
      </c>
      <c r="N26" s="28">
        <f t="shared" si="2"/>
        <v>92.5</v>
      </c>
      <c r="O26" s="9"/>
      <c r="P26" s="10"/>
    </row>
    <row r="27" spans="1:16" x14ac:dyDescent="0.25">
      <c r="A27" s="6" t="s">
        <v>2</v>
      </c>
      <c r="B27" s="17">
        <f>SUM(B12:B26)</f>
        <v>50</v>
      </c>
      <c r="C27" s="17">
        <f t="shared" ref="C27:M27" si="3">SUM(C12:C26)</f>
        <v>53</v>
      </c>
      <c r="D27" s="17">
        <f t="shared" si="3"/>
        <v>54</v>
      </c>
      <c r="E27" s="17">
        <f t="shared" si="3"/>
        <v>50</v>
      </c>
      <c r="F27" s="8">
        <f t="shared" si="3"/>
        <v>44</v>
      </c>
      <c r="G27" s="8">
        <f t="shared" si="3"/>
        <v>57</v>
      </c>
      <c r="H27" s="8">
        <f t="shared" si="3"/>
        <v>56</v>
      </c>
      <c r="I27" s="8">
        <f t="shared" si="3"/>
        <v>46</v>
      </c>
      <c r="J27" s="17">
        <f t="shared" si="3"/>
        <v>50</v>
      </c>
      <c r="K27" s="17">
        <f t="shared" si="3"/>
        <v>53</v>
      </c>
      <c r="L27" s="25">
        <f t="shared" si="3"/>
        <v>513</v>
      </c>
      <c r="M27" s="25">
        <f t="shared" si="3"/>
        <v>51.300000000000004</v>
      </c>
      <c r="N27" s="10"/>
      <c r="O27" s="10"/>
      <c r="P27" s="10"/>
    </row>
    <row r="28" spans="1:16" x14ac:dyDescent="0.25">
      <c r="A28" s="19" t="s">
        <v>4</v>
      </c>
      <c r="B28" s="20">
        <f>AVERAGE(B12:B26)</f>
        <v>3.3333333333333335</v>
      </c>
      <c r="C28" s="20">
        <f t="shared" ref="C28:K28" si="4">AVERAGE(C12:C26)</f>
        <v>3.5333333333333332</v>
      </c>
      <c r="D28" s="20">
        <f t="shared" si="4"/>
        <v>3.6</v>
      </c>
      <c r="E28" s="20">
        <f t="shared" si="4"/>
        <v>3.3333333333333335</v>
      </c>
      <c r="F28" s="20">
        <f t="shared" si="4"/>
        <v>2.9333333333333331</v>
      </c>
      <c r="G28" s="20">
        <f t="shared" si="4"/>
        <v>3.8</v>
      </c>
      <c r="H28" s="20">
        <f t="shared" si="4"/>
        <v>3.7333333333333334</v>
      </c>
      <c r="I28" s="20">
        <f t="shared" si="4"/>
        <v>3.0666666666666669</v>
      </c>
      <c r="J28" s="20">
        <f t="shared" si="4"/>
        <v>3.3333333333333335</v>
      </c>
      <c r="K28" s="20">
        <f t="shared" si="4"/>
        <v>3.5333333333333332</v>
      </c>
      <c r="L28" s="9"/>
      <c r="M28" s="10"/>
      <c r="N28" s="10"/>
      <c r="O28" s="10"/>
      <c r="P28" s="10"/>
    </row>
    <row r="29" spans="1:16" x14ac:dyDescent="0.25">
      <c r="A29" s="14" t="s">
        <v>3</v>
      </c>
      <c r="B29" s="21">
        <f>(B27/60)*100</f>
        <v>83.333333333333343</v>
      </c>
      <c r="C29" s="21">
        <f t="shared" ref="C29:K29" si="5">(C27/60)*100</f>
        <v>88.333333333333329</v>
      </c>
      <c r="D29" s="21">
        <f t="shared" si="5"/>
        <v>90</v>
      </c>
      <c r="E29" s="21">
        <f t="shared" si="5"/>
        <v>83.333333333333343</v>
      </c>
      <c r="F29" s="22">
        <f t="shared" si="5"/>
        <v>73.333333333333329</v>
      </c>
      <c r="G29" s="21">
        <f t="shared" si="5"/>
        <v>95</v>
      </c>
      <c r="H29" s="21">
        <f t="shared" si="5"/>
        <v>93.333333333333329</v>
      </c>
      <c r="I29" s="22">
        <f t="shared" si="5"/>
        <v>76.666666666666671</v>
      </c>
      <c r="J29" s="21">
        <f t="shared" si="5"/>
        <v>83.333333333333343</v>
      </c>
      <c r="K29" s="21">
        <f t="shared" si="5"/>
        <v>88.333333333333329</v>
      </c>
      <c r="L29" s="13"/>
    </row>
    <row r="30" spans="1:16" x14ac:dyDescent="0.25">
      <c r="G30" s="16"/>
      <c r="L30" s="13"/>
    </row>
    <row r="31" spans="1:16" x14ac:dyDescent="0.25">
      <c r="G31" s="16"/>
      <c r="L31" s="13"/>
    </row>
    <row r="32" spans="1:16" x14ac:dyDescent="0.25">
      <c r="A32" s="7"/>
      <c r="B32" s="15"/>
      <c r="C32" s="15"/>
      <c r="D32" s="15"/>
      <c r="E32" s="15"/>
      <c r="F32" s="15"/>
      <c r="G32" s="16"/>
      <c r="L32" s="13"/>
    </row>
    <row r="33" spans="1:12" x14ac:dyDescent="0.25">
      <c r="A33" s="7"/>
      <c r="B33" s="15"/>
      <c r="C33" s="15"/>
      <c r="D33" s="15"/>
      <c r="E33" s="15"/>
      <c r="F33" s="15"/>
      <c r="G33" s="16"/>
      <c r="L33" s="13"/>
    </row>
    <row r="34" spans="1:12" x14ac:dyDescent="0.25">
      <c r="A34" s="7"/>
      <c r="B34" s="15"/>
      <c r="C34" s="15"/>
      <c r="D34" s="15"/>
      <c r="E34" s="15"/>
      <c r="F34" s="15"/>
      <c r="G34" s="16"/>
      <c r="L34" s="13"/>
    </row>
    <row r="35" spans="1:12" x14ac:dyDescent="0.25">
      <c r="A35" s="7"/>
      <c r="B35" s="15"/>
      <c r="C35" s="15"/>
      <c r="D35" s="15"/>
      <c r="E35" s="15"/>
      <c r="F35" s="15"/>
      <c r="G35" s="16"/>
      <c r="L35" s="13"/>
    </row>
    <row r="36" spans="1:12" x14ac:dyDescent="0.25">
      <c r="A36" s="7"/>
      <c r="B36" s="15"/>
      <c r="C36" s="15"/>
      <c r="D36" s="15"/>
      <c r="E36" s="15"/>
      <c r="F36" s="15"/>
      <c r="G36" s="16"/>
    </row>
    <row r="37" spans="1:12" x14ac:dyDescent="0.25">
      <c r="A37" s="10"/>
      <c r="B37" s="16"/>
      <c r="C37" s="16"/>
      <c r="D37" s="16"/>
      <c r="E37" s="16"/>
      <c r="F37" s="16"/>
      <c r="G37" s="16"/>
    </row>
  </sheetData>
  <mergeCells count="1">
    <mergeCell ref="A10:I10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Palahudin</dc:creator>
  <cp:lastModifiedBy>User</cp:lastModifiedBy>
  <dcterms:created xsi:type="dcterms:W3CDTF">2020-04-13T17:05:56Z</dcterms:created>
  <dcterms:modified xsi:type="dcterms:W3CDTF">2020-06-26T15:19:38Z</dcterms:modified>
  <cp:contentStatus/>
</cp:coreProperties>
</file>